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oremuspeter/Desktop/"/>
    </mc:Choice>
  </mc:AlternateContent>
  <xr:revisionPtr revIDLastSave="0" documentId="13_ncr:1_{6C4583E7-08BA-4042-A1C6-21E2536EF981}" xr6:coauthVersionLast="45" xr6:coauthVersionMax="45" xr10:uidLastSave="{00000000-0000-0000-0000-000000000000}"/>
  <bookViews>
    <workbookView xWindow="0" yWindow="460" windowWidth="15960" windowHeight="15880" xr2:uid="{00000000-000D-0000-FFFF-FFFF00000000}"/>
  </bookViews>
  <sheets>
    <sheet name="rozpZrizalitVeza-OSSDna2020-V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E24" i="1"/>
  <c r="H24" i="1" s="1"/>
  <c r="H23" i="1"/>
  <c r="H17" i="1"/>
  <c r="H15" i="1"/>
  <c r="H14" i="1"/>
  <c r="H13" i="1"/>
  <c r="H12" i="1"/>
  <c r="H11" i="1"/>
  <c r="H18" i="1" s="1"/>
  <c r="H20" i="1" s="1"/>
  <c r="H26" i="1" l="1"/>
  <c r="D28" i="1" s="1"/>
  <c r="D29" i="1" l="1"/>
  <c r="D30" i="1" s="1"/>
</calcChain>
</file>

<file path=xl/sharedStrings.xml><?xml version="1.0" encoding="utf-8"?>
<sst xmlns="http://schemas.openxmlformats.org/spreadsheetml/2006/main" count="46" uniqueCount="40">
  <si>
    <t>Príloha č.1 k Zmluve o dielo č: ………….., z dňa: ………..…</t>
  </si>
  <si>
    <r>
      <rPr>
        <b/>
        <sz val="10"/>
        <color indexed="8"/>
        <rFont val="Arial"/>
      </rPr>
      <t>Akcia: Objekt NKP - Kalvínsky kostol, Hrnčiarska ul., Košice • reštaurovanie fasád kostola - hlavná západná uličná vrátane veže, južná uličná / dvorové: severná, východná, ÚZPF SR č: 1127/1, parcela č. 957, LV č. 10169, kraj: Košický, okres: Košice, obec: Košice, katastrálne územie: Stredné mesto, vlastník: Reformovaná kresťanská cirkev na Slovensku - Maďarský reformovaný cirkevný zbor v Košiciach, Kováčska 15, 040 01 Košice.</t>
    </r>
  </si>
  <si>
    <t>Rozpočet a špecifikácia prác.</t>
  </si>
  <si>
    <t>Predmetná časť fasády - III. ETAPA: rizalit západného priečelia a ukončenie časti veže so štítom (bez fasád lode kostola).</t>
  </si>
  <si>
    <r>
      <rPr>
        <sz val="8"/>
        <color indexed="8"/>
        <rFont val="Arial"/>
      </rPr>
      <t xml:space="preserve">Rozmery: uličná fasáda/západné priečelie a veža: v: 9,85/23,58 m x š: 35,94/27,80/10,17 m
</t>
    </r>
    <r>
      <rPr>
        <sz val="8"/>
        <color indexed="8"/>
        <rFont val="Arial"/>
      </rPr>
      <t>dvorové bočné lode a presbytéria: východná: v: 9,85 m x š: 35,94m, južná: v: 9,85 m x š: 13,15 m, severná: v: 9,85 m x š: 6,96/11,50m</t>
    </r>
  </si>
  <si>
    <t>Spracovaný na základe: “Rozhodnutie” Krajský Pamiatkový Úrad Košice.</t>
  </si>
  <si>
    <t>P.Č.</t>
  </si>
  <si>
    <t>Kód položky</t>
  </si>
  <si>
    <t>Popis</t>
  </si>
  <si>
    <t>MJ</t>
  </si>
  <si>
    <t>Množstvo celkom</t>
  </si>
  <si>
    <t>Cena jednotková</t>
  </si>
  <si>
    <t>Konštrukcie a práce</t>
  </si>
  <si>
    <t>Cena celkom</t>
  </si>
  <si>
    <r>
      <rPr>
        <b/>
        <sz val="9"/>
        <color indexed="8"/>
        <rFont val="Arial"/>
      </rPr>
      <t xml:space="preserve">Reštaurátorské práce - rizalit Z priečelia a veža: </t>
    </r>
    <r>
      <rPr>
        <sz val="8"/>
        <color indexed="8"/>
        <rFont val="Arial"/>
      </rPr>
      <t>(Plocha: rizalit Z priečelia: 107,25 m2, veža a štít/atika: 230,93 m2, spolu: 338,18 m2)</t>
    </r>
  </si>
  <si>
    <t>Plastické prvky - rizalit Z priečelia a veža</t>
  </si>
  <si>
    <t>Farebný lazúrny náter / retuš- paropriepustný s hydrofobnou povrchovou úpravou - záverečná fixáž, hydrofobizácia</t>
  </si>
  <si>
    <t>m2</t>
  </si>
  <si>
    <t>Rímsa korunná rizalitu (v: 1m), vlys nemecký, profilácia</t>
  </si>
  <si>
    <t>m</t>
  </si>
  <si>
    <r>
      <rPr>
        <sz val="8"/>
        <color indexed="8"/>
        <rFont val="Arial"/>
      </rPr>
      <t xml:space="preserve">Štuková výzdoba rozety/kruhového okna rizalitu (SO: ⍉1,60m) - šambrana, profilácia </t>
    </r>
  </si>
  <si>
    <t>ks</t>
  </si>
  <si>
    <t xml:space="preserve">Štuková výzdoba slepých okien rizalitu (SO: 0,96x0,30m) - nadokenná rímsa, parapet / podokenná parapetná rímsa, šambrana, profilácia </t>
  </si>
  <si>
    <t xml:space="preserve">Štuková výzdoba hlavného vstupného portálu (SO 4,27x1,87m) - vimperk/rímsa, preklad/rímsa supraporty, mníška, trojlístok, šambrana, profilácia </t>
  </si>
  <si>
    <t>Drevené prvky</t>
  </si>
  <si>
    <r>
      <rPr>
        <sz val="8"/>
        <color indexed="8"/>
        <rFont val="Arial"/>
      </rPr>
      <t>Konštrukcia okenného otvoru, rozety/kruhového okna rizalitu (SO: ⍉1,60m), repasácia</t>
    </r>
  </si>
  <si>
    <t>Reštaurátorské práce spolu:</t>
  </si>
  <si>
    <t>Záverečná reštaurátorská dokumentácia / RD2:</t>
  </si>
  <si>
    <t>Ostatné konštrukcie a práce</t>
  </si>
  <si>
    <t xml:space="preserve">Lešenie - montáž, demontáž </t>
  </si>
  <si>
    <t>Lešenie - prenájom</t>
  </si>
  <si>
    <t>Odvoz a likvidácia stavebného odpadu</t>
  </si>
  <si>
    <t>t</t>
  </si>
  <si>
    <t>Ostatné konštrukcie a práce spolu:</t>
  </si>
  <si>
    <t>Spolu celkom bez DPH:</t>
  </si>
  <si>
    <t>DPH 20%</t>
  </si>
  <si>
    <t>Celková suma s DPH</t>
  </si>
  <si>
    <t>Spracoval:</t>
  </si>
  <si>
    <t>Dátum:</t>
  </si>
  <si>
    <t>Som / Nie som platcom DPH!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</si>
</sst>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   &quot;;&quot;-&quot;* #,##0.00&quot;    &quot;;&quot; &quot;* &quot;-&quot;??&quot;    &quot;"/>
    <numFmt numFmtId="165" formatCode="#"/>
    <numFmt numFmtId="166" formatCode="&quot; &quot;* #,##0.00&quot; &quot;[$€-2]&quot; &quot;;&quot;-&quot;* #,##0.00&quot; &quot;[$€-2]&quot; &quot;;&quot; &quot;* &quot;-&quot;??&quot; &quot;[$€-2]&quot; &quot;"/>
    <numFmt numFmtId="167" formatCode="#,##0.000"/>
    <numFmt numFmtId="168" formatCode="[$€-2]\ #,##0.00"/>
  </numFmts>
  <fonts count="21">
    <font>
      <sz val="10"/>
      <color indexed="8"/>
      <name val="Helvetica"/>
    </font>
    <font>
      <sz val="10"/>
      <color indexed="8"/>
      <name val="Arial CE"/>
    </font>
    <font>
      <b/>
      <sz val="10"/>
      <color indexed="8"/>
      <name val="Arial CE"/>
    </font>
    <font>
      <b/>
      <sz val="10"/>
      <color indexed="8"/>
      <name val="Arial"/>
    </font>
    <font>
      <sz val="10"/>
      <color indexed="8"/>
      <name val="Arial"/>
    </font>
    <font>
      <sz val="12"/>
      <color indexed="8"/>
      <name val="Arial Black"/>
    </font>
    <font>
      <b/>
      <sz val="12"/>
      <color indexed="8"/>
      <name val="Arial"/>
    </font>
    <font>
      <sz val="10"/>
      <color indexed="8"/>
      <name val="Arial Black"/>
    </font>
    <font>
      <sz val="8"/>
      <color indexed="8"/>
      <name val="Arial"/>
    </font>
    <font>
      <sz val="7"/>
      <color indexed="8"/>
      <name val="Arial"/>
    </font>
    <font>
      <b/>
      <sz val="6"/>
      <color indexed="8"/>
      <name val="Arial"/>
    </font>
    <font>
      <b/>
      <sz val="9"/>
      <color indexed="8"/>
      <name val="Arial"/>
    </font>
    <font>
      <b/>
      <i/>
      <sz val="8"/>
      <color indexed="8"/>
      <name val="Arial"/>
    </font>
    <font>
      <b/>
      <sz val="7"/>
      <color indexed="8"/>
      <name val="Arial"/>
    </font>
    <font>
      <b/>
      <sz val="8"/>
      <color indexed="8"/>
      <name val="Arial"/>
    </font>
    <font>
      <b/>
      <sz val="9"/>
      <color indexed="11"/>
      <name val="Arial"/>
    </font>
    <font>
      <sz val="9"/>
      <color indexed="8"/>
      <name val="Arial"/>
    </font>
    <font>
      <b/>
      <i/>
      <sz val="12"/>
      <color indexed="8"/>
      <name val="Arial"/>
    </font>
    <font>
      <b/>
      <sz val="14"/>
      <color indexed="8"/>
      <name val="Arial"/>
    </font>
    <font>
      <sz val="14"/>
      <color indexed="8"/>
      <name val="Arial"/>
    </font>
    <font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/>
    <xf numFmtId="49" fontId="2" fillId="2" borderId="1" xfId="0" applyNumberFormat="1" applyFont="1" applyFill="1" applyBorder="1" applyAlignment="1"/>
    <xf numFmtId="49" fontId="9" fillId="2" borderId="8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/>
    <xf numFmtId="49" fontId="11" fillId="2" borderId="9" xfId="0" applyNumberFormat="1" applyFont="1" applyFill="1" applyBorder="1" applyAlignment="1">
      <alignment horizontal="left" vertical="center" wrapText="1"/>
    </xf>
    <xf numFmtId="164" fontId="4" fillId="2" borderId="9" xfId="0" applyNumberFormat="1" applyFont="1" applyFill="1" applyBorder="1" applyAlignment="1"/>
    <xf numFmtId="165" fontId="9" fillId="2" borderId="1" xfId="0" applyNumberFormat="1" applyFont="1" applyFill="1" applyBorder="1" applyAlignment="1">
      <alignment horizontal="right" vertical="top"/>
    </xf>
    <xf numFmtId="165" fontId="9" fillId="2" borderId="1" xfId="0" applyNumberFormat="1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 vertical="top"/>
    </xf>
    <xf numFmtId="165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left" readingOrder="1"/>
    </xf>
    <xf numFmtId="166" fontId="8" fillId="2" borderId="1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horizontal="right" vertical="top"/>
    </xf>
    <xf numFmtId="165" fontId="8" fillId="2" borderId="1" xfId="0" applyNumberFormat="1" applyFont="1" applyFill="1" applyBorder="1" applyAlignment="1">
      <alignment horizontal="right" vertical="center"/>
    </xf>
    <xf numFmtId="166" fontId="8" fillId="2" borderId="1" xfId="0" applyNumberFormat="1" applyFont="1" applyFill="1" applyBorder="1" applyAlignment="1">
      <alignment horizontal="left"/>
    </xf>
    <xf numFmtId="165" fontId="8" fillId="2" borderId="1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/>
    </xf>
    <xf numFmtId="166" fontId="8" fillId="2" borderId="1" xfId="0" applyNumberFormat="1" applyFont="1" applyFill="1" applyBorder="1" applyAlignment="1">
      <alignment horizontal="right" vertical="center"/>
    </xf>
    <xf numFmtId="166" fontId="15" fillId="2" borderId="1" xfId="0" applyNumberFormat="1" applyFont="1" applyFill="1" applyBorder="1" applyAlignment="1">
      <alignment horizontal="right" vertical="center"/>
    </xf>
    <xf numFmtId="166" fontId="14" fillId="2" borderId="1" xfId="0" applyNumberFormat="1" applyFont="1" applyFill="1" applyBorder="1" applyAlignment="1">
      <alignment horizontal="right"/>
    </xf>
    <xf numFmtId="1" fontId="14" fillId="2" borderId="1" xfId="0" applyNumberFormat="1" applyFont="1" applyFill="1" applyBorder="1" applyAlignment="1"/>
    <xf numFmtId="1" fontId="14" fillId="2" borderId="1" xfId="0" applyNumberFormat="1" applyFont="1" applyFill="1" applyBorder="1" applyAlignment="1">
      <alignment horizontal="right" vertical="center"/>
    </xf>
    <xf numFmtId="166" fontId="14" fillId="2" borderId="1" xfId="0" applyNumberFormat="1" applyFont="1" applyFill="1" applyBorder="1" applyAlignment="1">
      <alignment horizontal="right" vertical="center"/>
    </xf>
    <xf numFmtId="166" fontId="14" fillId="2" borderId="1" xfId="0" applyNumberFormat="1" applyFont="1" applyFill="1" applyBorder="1" applyAlignment="1">
      <alignment horizontal="left"/>
    </xf>
    <xf numFmtId="165" fontId="11" fillId="2" borderId="1" xfId="0" applyNumberFormat="1" applyFont="1" applyFill="1" applyBorder="1" applyAlignment="1">
      <alignment horizontal="right" vertical="top"/>
    </xf>
    <xf numFmtId="165" fontId="11" fillId="2" borderId="1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horizontal="left" vertical="center" wrapText="1"/>
    </xf>
    <xf numFmtId="1" fontId="4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/>
    </xf>
    <xf numFmtId="165" fontId="13" fillId="2" borderId="1" xfId="0" applyNumberFormat="1" applyFont="1" applyFill="1" applyBorder="1" applyAlignment="1">
      <alignment horizontal="right" vertical="top"/>
    </xf>
    <xf numFmtId="165" fontId="14" fillId="2" borderId="1" xfId="0" applyNumberFormat="1" applyFont="1" applyFill="1" applyBorder="1" applyAlignment="1">
      <alignment horizontal="right"/>
    </xf>
    <xf numFmtId="165" fontId="14" fillId="2" borderId="11" xfId="0" applyNumberFormat="1" applyFont="1" applyFill="1" applyBorder="1" applyAlignment="1">
      <alignment horizontal="left" vertical="center" wrapText="1"/>
    </xf>
    <xf numFmtId="165" fontId="14" fillId="2" borderId="11" xfId="0" applyNumberFormat="1" applyFont="1" applyFill="1" applyBorder="1" applyAlignment="1">
      <alignment horizontal="right" vertical="center"/>
    </xf>
    <xf numFmtId="167" fontId="14" fillId="2" borderId="11" xfId="0" applyNumberFormat="1" applyFont="1" applyFill="1" applyBorder="1" applyAlignment="1">
      <alignment horizontal="right" vertical="center"/>
    </xf>
    <xf numFmtId="166" fontId="14" fillId="2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/>
    <xf numFmtId="49" fontId="11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/>
    <xf numFmtId="49" fontId="11" fillId="2" borderId="10" xfId="0" applyNumberFormat="1" applyFont="1" applyFill="1" applyBorder="1" applyAlignment="1">
      <alignment horizontal="left" vertical="center"/>
    </xf>
    <xf numFmtId="1" fontId="16" fillId="2" borderId="10" xfId="0" applyNumberFormat="1" applyFont="1" applyFill="1" applyBorder="1" applyAlignment="1">
      <alignment horizontal="right" vertical="center"/>
    </xf>
    <xf numFmtId="166" fontId="16" fillId="2" borderId="10" xfId="0" applyNumberFormat="1" applyFont="1" applyFill="1" applyBorder="1" applyAlignment="1">
      <alignment horizontal="right" vertical="center"/>
    </xf>
    <xf numFmtId="166" fontId="15" fillId="2" borderId="10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/>
    <xf numFmtId="1" fontId="4" fillId="2" borderId="12" xfId="0" applyNumberFormat="1" applyFont="1" applyFill="1" applyBorder="1" applyAlignment="1"/>
    <xf numFmtId="164" fontId="4" fillId="2" borderId="12" xfId="0" applyNumberFormat="1" applyFont="1" applyFill="1" applyBorder="1" applyAlignment="1"/>
    <xf numFmtId="165" fontId="6" fillId="2" borderId="13" xfId="0" applyNumberFormat="1" applyFont="1" applyFill="1" applyBorder="1" applyAlignment="1">
      <alignment horizontal="right"/>
    </xf>
    <xf numFmtId="165" fontId="6" fillId="2" borderId="14" xfId="0" applyNumberFormat="1" applyFont="1" applyFill="1" applyBorder="1" applyAlignment="1">
      <alignment horizontal="right"/>
    </xf>
    <xf numFmtId="49" fontId="17" fillId="2" borderId="14" xfId="0" applyNumberFormat="1" applyFont="1" applyFill="1" applyBorder="1" applyAlignment="1">
      <alignment horizontal="right" wrapText="1"/>
    </xf>
    <xf numFmtId="165" fontId="6" fillId="2" borderId="16" xfId="0" applyNumberFormat="1" applyFont="1" applyFill="1" applyBorder="1" applyAlignment="1">
      <alignment horizontal="right"/>
    </xf>
    <xf numFmtId="49" fontId="17" fillId="2" borderId="16" xfId="0" applyNumberFormat="1" applyFont="1" applyFill="1" applyBorder="1" applyAlignment="1">
      <alignment horizontal="right" wrapText="1"/>
    </xf>
    <xf numFmtId="165" fontId="6" fillId="2" borderId="17" xfId="0" applyNumberFormat="1" applyFont="1" applyFill="1" applyBorder="1" applyAlignment="1">
      <alignment horizontal="right"/>
    </xf>
    <xf numFmtId="49" fontId="17" fillId="2" borderId="17" xfId="0" applyNumberFormat="1" applyFont="1" applyFill="1" applyBorder="1" applyAlignment="1">
      <alignment horizontal="right" wrapText="1"/>
    </xf>
    <xf numFmtId="49" fontId="11" fillId="2" borderId="1" xfId="0" applyNumberFormat="1" applyFont="1" applyFill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center" wrapText="1"/>
    </xf>
    <xf numFmtId="1" fontId="6" fillId="2" borderId="4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left" wrapText="1"/>
    </xf>
    <xf numFmtId="1" fontId="16" fillId="2" borderId="1" xfId="0" applyNumberFormat="1" applyFont="1" applyFill="1" applyBorder="1" applyAlignment="1">
      <alignment horizontal="left" wrapText="1"/>
    </xf>
    <xf numFmtId="49" fontId="16" fillId="2" borderId="18" xfId="0" applyNumberFormat="1" applyFont="1" applyFill="1" applyBorder="1" applyAlignment="1">
      <alignment horizontal="left" wrapText="1"/>
    </xf>
    <xf numFmtId="0" fontId="16" fillId="2" borderId="18" xfId="0" applyFont="1" applyFill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49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168" fontId="6" fillId="2" borderId="16" xfId="0" applyNumberFormat="1" applyFont="1" applyFill="1" applyBorder="1" applyAlignment="1">
      <alignment horizontal="right" wrapText="1"/>
    </xf>
    <xf numFmtId="166" fontId="20" fillId="2" borderId="16" xfId="0" applyNumberFormat="1" applyFont="1" applyFill="1" applyBorder="1" applyAlignment="1">
      <alignment horizontal="right" vertical="top" wrapText="1"/>
    </xf>
    <xf numFmtId="168" fontId="18" fillId="2" borderId="17" xfId="0" applyNumberFormat="1" applyFont="1" applyFill="1" applyBorder="1" applyAlignment="1">
      <alignment horizontal="right" wrapText="1"/>
    </xf>
    <xf numFmtId="166" fontId="19" fillId="2" borderId="17" xfId="0" applyNumberFormat="1" applyFont="1" applyFill="1" applyBorder="1" applyAlignment="1">
      <alignment horizontal="right" vertical="top" wrapText="1"/>
    </xf>
    <xf numFmtId="49" fontId="8" fillId="2" borderId="7" xfId="0" applyNumberFormat="1" applyFont="1" applyFill="1" applyBorder="1" applyAlignment="1">
      <alignment horizontal="center" wrapText="1"/>
    </xf>
    <xf numFmtId="1" fontId="8" fillId="2" borderId="7" xfId="0" applyNumberFormat="1" applyFont="1" applyFill="1" applyBorder="1" applyAlignment="1">
      <alignment horizontal="center"/>
    </xf>
    <xf numFmtId="168" fontId="18" fillId="2" borderId="14" xfId="0" applyNumberFormat="1" applyFont="1" applyFill="1" applyBorder="1" applyAlignment="1">
      <alignment horizontal="right" wrapText="1"/>
    </xf>
    <xf numFmtId="166" fontId="19" fillId="2" borderId="14" xfId="0" applyNumberFormat="1" applyFont="1" applyFill="1" applyBorder="1" applyAlignment="1">
      <alignment horizontal="right" vertical="top" wrapText="1"/>
    </xf>
    <xf numFmtId="166" fontId="19" fillId="2" borderId="15" xfId="0" applyNumberFormat="1" applyFont="1" applyFill="1" applyBorder="1" applyAlignment="1">
      <alignment horizontal="right" vertical="top"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zoomScale="190" workbookViewId="0"/>
  </sheetViews>
  <sheetFormatPr baseColWidth="10" defaultColWidth="8.83203125" defaultRowHeight="13.25" customHeight="1"/>
  <cols>
    <col min="1" max="1" width="3.6640625" style="1" customWidth="1"/>
    <col min="2" max="2" width="5.5" style="1" customWidth="1"/>
    <col min="3" max="3" width="51.6640625" style="1" customWidth="1"/>
    <col min="4" max="4" width="3.5" style="1" customWidth="1"/>
    <col min="5" max="5" width="6.6640625" style="1" customWidth="1"/>
    <col min="6" max="6" width="11.5" style="1" customWidth="1"/>
    <col min="7" max="7" width="7" style="1" customWidth="1"/>
    <col min="8" max="8" width="17.33203125" style="1" customWidth="1"/>
    <col min="9" max="9" width="8.83203125" style="1" customWidth="1"/>
    <col min="10" max="16384" width="8.83203125" style="1"/>
  </cols>
  <sheetData>
    <row r="1" spans="1:8" ht="29" customHeight="1">
      <c r="A1" s="2"/>
      <c r="B1" s="2"/>
      <c r="C1" s="3" t="s">
        <v>0</v>
      </c>
      <c r="D1" s="2"/>
      <c r="E1" s="2"/>
      <c r="F1" s="2"/>
      <c r="G1" s="2"/>
      <c r="H1" s="2"/>
    </row>
    <row r="2" spans="1:8" ht="66" customHeight="1">
      <c r="A2" s="76" t="s">
        <v>1</v>
      </c>
      <c r="B2" s="77"/>
      <c r="C2" s="77"/>
      <c r="D2" s="77"/>
      <c r="E2" s="77"/>
      <c r="F2" s="77"/>
      <c r="G2" s="77"/>
      <c r="H2" s="77"/>
    </row>
    <row r="3" spans="1:8" ht="21" customHeight="1">
      <c r="A3" s="73" t="s">
        <v>2</v>
      </c>
      <c r="B3" s="74"/>
      <c r="C3" s="74"/>
      <c r="D3" s="74"/>
      <c r="E3" s="74"/>
      <c r="F3" s="74"/>
      <c r="G3" s="74"/>
      <c r="H3" s="75"/>
    </row>
    <row r="4" spans="1:8" ht="32" customHeight="1">
      <c r="A4" s="82" t="s">
        <v>3</v>
      </c>
      <c r="B4" s="83"/>
      <c r="C4" s="83"/>
      <c r="D4" s="83"/>
      <c r="E4" s="83"/>
      <c r="F4" s="83"/>
      <c r="G4" s="83"/>
      <c r="H4" s="84"/>
    </row>
    <row r="5" spans="1:8" ht="26" customHeight="1">
      <c r="A5" s="85" t="s">
        <v>4</v>
      </c>
      <c r="B5" s="86"/>
      <c r="C5" s="86"/>
      <c r="D5" s="86"/>
      <c r="E5" s="86"/>
      <c r="F5" s="86"/>
      <c r="G5" s="86"/>
      <c r="H5" s="86"/>
    </row>
    <row r="6" spans="1:8" ht="14.25" customHeight="1">
      <c r="A6" s="91" t="s">
        <v>5</v>
      </c>
      <c r="B6" s="92"/>
      <c r="C6" s="92"/>
      <c r="D6" s="92"/>
      <c r="E6" s="92"/>
      <c r="F6" s="92"/>
      <c r="G6" s="92"/>
      <c r="H6" s="92"/>
    </row>
    <row r="7" spans="1:8" ht="18.75" customHeight="1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</row>
    <row r="8" spans="1:8" ht="14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7" customHeight="1">
      <c r="A9" s="6"/>
      <c r="B9" s="7"/>
      <c r="C9" s="8" t="s">
        <v>14</v>
      </c>
      <c r="D9" s="7"/>
      <c r="E9" s="7"/>
      <c r="F9" s="9"/>
      <c r="G9" s="7"/>
      <c r="H9" s="9"/>
    </row>
    <row r="10" spans="1:8" ht="19" customHeight="1">
      <c r="A10" s="10"/>
      <c r="B10" s="11"/>
      <c r="C10" s="12" t="s">
        <v>15</v>
      </c>
      <c r="D10" s="13"/>
      <c r="E10" s="14"/>
      <c r="F10" s="15"/>
      <c r="G10" s="15"/>
      <c r="H10" s="16"/>
    </row>
    <row r="11" spans="1:8" ht="28" customHeight="1">
      <c r="A11" s="17">
        <v>7</v>
      </c>
      <c r="B11" s="18"/>
      <c r="C11" s="19" t="s">
        <v>16</v>
      </c>
      <c r="D11" s="20" t="s">
        <v>17</v>
      </c>
      <c r="E11" s="21">
        <v>160</v>
      </c>
      <c r="F11" s="22">
        <v>0</v>
      </c>
      <c r="G11" s="23"/>
      <c r="H11" s="23">
        <f>E11*F11</f>
        <v>0</v>
      </c>
    </row>
    <row r="12" spans="1:8" ht="18" customHeight="1">
      <c r="A12" s="24">
        <v>9</v>
      </c>
      <c r="B12" s="25"/>
      <c r="C12" s="19" t="s">
        <v>18</v>
      </c>
      <c r="D12" s="20" t="s">
        <v>19</v>
      </c>
      <c r="E12" s="21">
        <v>11</v>
      </c>
      <c r="F12" s="26">
        <v>0</v>
      </c>
      <c r="G12" s="23"/>
      <c r="H12" s="23">
        <f>E12*F12</f>
        <v>0</v>
      </c>
    </row>
    <row r="13" spans="1:8" ht="16" customHeight="1">
      <c r="A13" s="24">
        <v>14</v>
      </c>
      <c r="B13" s="25"/>
      <c r="C13" s="19" t="s">
        <v>20</v>
      </c>
      <c r="D13" s="20" t="s">
        <v>21</v>
      </c>
      <c r="E13" s="21">
        <v>1</v>
      </c>
      <c r="F13" s="26">
        <v>0</v>
      </c>
      <c r="G13" s="23"/>
      <c r="H13" s="23">
        <f>E13*F13</f>
        <v>0</v>
      </c>
    </row>
    <row r="14" spans="1:8" ht="23" customHeight="1">
      <c r="A14" s="24">
        <v>15</v>
      </c>
      <c r="B14" s="25"/>
      <c r="C14" s="19" t="s">
        <v>22</v>
      </c>
      <c r="D14" s="20" t="s">
        <v>21</v>
      </c>
      <c r="E14" s="21">
        <v>1</v>
      </c>
      <c r="F14" s="22">
        <v>0</v>
      </c>
      <c r="G14" s="23"/>
      <c r="H14" s="23">
        <f>E14*F14</f>
        <v>0</v>
      </c>
    </row>
    <row r="15" spans="1:8" ht="31" customHeight="1">
      <c r="A15" s="24">
        <v>16</v>
      </c>
      <c r="B15" s="25"/>
      <c r="C15" s="19" t="s">
        <v>23</v>
      </c>
      <c r="D15" s="20" t="s">
        <v>21</v>
      </c>
      <c r="E15" s="21">
        <v>1</v>
      </c>
      <c r="F15" s="26">
        <v>0</v>
      </c>
      <c r="G15" s="23"/>
      <c r="H15" s="23">
        <f>E15*F15</f>
        <v>0</v>
      </c>
    </row>
    <row r="16" spans="1:8" ht="17" customHeight="1">
      <c r="A16" s="10"/>
      <c r="B16" s="11"/>
      <c r="C16" s="12" t="s">
        <v>24</v>
      </c>
      <c r="D16" s="13"/>
      <c r="E16" s="14"/>
      <c r="F16" s="15"/>
      <c r="G16" s="15"/>
      <c r="H16" s="16"/>
    </row>
    <row r="17" spans="1:8" ht="14" customHeight="1">
      <c r="A17" s="24">
        <v>23</v>
      </c>
      <c r="B17" s="25"/>
      <c r="C17" s="19" t="s">
        <v>25</v>
      </c>
      <c r="D17" s="20" t="s">
        <v>21</v>
      </c>
      <c r="E17" s="21">
        <v>1</v>
      </c>
      <c r="F17" s="26">
        <v>0</v>
      </c>
      <c r="G17" s="23"/>
      <c r="H17" s="23">
        <f>E17*F17</f>
        <v>0</v>
      </c>
    </row>
    <row r="18" spans="1:8" ht="18" customHeight="1">
      <c r="A18" s="17"/>
      <c r="B18" s="27"/>
      <c r="C18" s="28" t="s">
        <v>26</v>
      </c>
      <c r="D18" s="29"/>
      <c r="E18" s="29"/>
      <c r="F18" s="30"/>
      <c r="G18" s="31"/>
      <c r="H18" s="32">
        <f>SUM(H10:H17)</f>
        <v>0</v>
      </c>
    </row>
    <row r="19" spans="1:8" ht="19" customHeight="1">
      <c r="A19" s="24">
        <v>25</v>
      </c>
      <c r="B19" s="33"/>
      <c r="C19" s="28" t="s">
        <v>27</v>
      </c>
      <c r="D19" s="34"/>
      <c r="E19" s="34"/>
      <c r="F19" s="35"/>
      <c r="G19" s="35"/>
      <c r="H19" s="36">
        <v>0</v>
      </c>
    </row>
    <row r="20" spans="1:8" ht="14.75" customHeight="1">
      <c r="A20" s="37"/>
      <c r="B20" s="38"/>
      <c r="C20" s="39" t="s">
        <v>26</v>
      </c>
      <c r="D20" s="40"/>
      <c r="E20" s="40"/>
      <c r="F20" s="41"/>
      <c r="G20" s="41"/>
      <c r="H20" s="42">
        <f>SUM(H19+H18)</f>
        <v>0</v>
      </c>
    </row>
    <row r="21" spans="1:8" ht="12.75" customHeight="1">
      <c r="A21" s="43"/>
      <c r="B21" s="44"/>
      <c r="C21" s="45"/>
      <c r="D21" s="46"/>
      <c r="E21" s="47"/>
      <c r="F21" s="48"/>
      <c r="G21" s="48"/>
      <c r="H21" s="48"/>
    </row>
    <row r="22" spans="1:8" ht="14" customHeight="1">
      <c r="A22" s="49"/>
      <c r="B22" s="50"/>
      <c r="C22" s="51" t="s">
        <v>28</v>
      </c>
      <c r="D22" s="29"/>
      <c r="E22" s="29"/>
      <c r="F22" s="52"/>
      <c r="G22" s="52"/>
      <c r="H22" s="52"/>
    </row>
    <row r="23" spans="1:8" ht="14" customHeight="1">
      <c r="A23" s="24">
        <v>26</v>
      </c>
      <c r="B23" s="53"/>
      <c r="C23" s="54" t="s">
        <v>29</v>
      </c>
      <c r="D23" s="20" t="s">
        <v>17</v>
      </c>
      <c r="E23" s="21">
        <v>100</v>
      </c>
      <c r="F23" s="26">
        <v>0</v>
      </c>
      <c r="G23" s="23"/>
      <c r="H23" s="23">
        <f>E23*F23</f>
        <v>0</v>
      </c>
    </row>
    <row r="24" spans="1:8" ht="16" customHeight="1">
      <c r="A24" s="24">
        <v>27</v>
      </c>
      <c r="B24" s="53"/>
      <c r="C24" s="54" t="s">
        <v>30</v>
      </c>
      <c r="D24" s="20" t="s">
        <v>17</v>
      </c>
      <c r="E24" s="21">
        <f>SUM(E23*3)</f>
        <v>300</v>
      </c>
      <c r="F24" s="22">
        <v>0</v>
      </c>
      <c r="G24" s="23"/>
      <c r="H24" s="23">
        <f>E24*F24</f>
        <v>0</v>
      </c>
    </row>
    <row r="25" spans="1:8" ht="17" customHeight="1">
      <c r="A25" s="24">
        <v>31</v>
      </c>
      <c r="B25" s="2"/>
      <c r="C25" s="54" t="s">
        <v>31</v>
      </c>
      <c r="D25" s="20" t="s">
        <v>32</v>
      </c>
      <c r="E25" s="21">
        <v>1</v>
      </c>
      <c r="F25" s="22">
        <v>0</v>
      </c>
      <c r="G25" s="23"/>
      <c r="H25" s="23">
        <f>E25*F25</f>
        <v>0</v>
      </c>
    </row>
    <row r="26" spans="1:8" ht="18" customHeight="1">
      <c r="A26" s="55"/>
      <c r="B26" s="56"/>
      <c r="C26" s="57" t="s">
        <v>33</v>
      </c>
      <c r="D26" s="58"/>
      <c r="E26" s="58"/>
      <c r="F26" s="59"/>
      <c r="G26" s="60"/>
      <c r="H26" s="42">
        <f>SUM(H23:H25)</f>
        <v>0</v>
      </c>
    </row>
    <row r="27" spans="1:8" ht="16.75" customHeight="1">
      <c r="A27" s="61"/>
      <c r="B27" s="62"/>
      <c r="C27" s="63"/>
      <c r="D27" s="63"/>
      <c r="E27" s="63"/>
      <c r="F27" s="64"/>
      <c r="G27" s="63"/>
      <c r="H27" s="64"/>
    </row>
    <row r="28" spans="1:8" ht="20.5" customHeight="1">
      <c r="A28" s="65"/>
      <c r="B28" s="66"/>
      <c r="C28" s="67" t="s">
        <v>34</v>
      </c>
      <c r="D28" s="93">
        <f>SUM(H26+H20)</f>
        <v>0</v>
      </c>
      <c r="E28" s="94"/>
      <c r="F28" s="94"/>
      <c r="G28" s="94"/>
      <c r="H28" s="95"/>
    </row>
    <row r="29" spans="1:8" ht="18.5" hidden="1" customHeight="1">
      <c r="A29" s="68"/>
      <c r="B29" s="68"/>
      <c r="C29" s="69" t="s">
        <v>35</v>
      </c>
      <c r="D29" s="87">
        <f>SUM(D28*0.2)</f>
        <v>0</v>
      </c>
      <c r="E29" s="88"/>
      <c r="F29" s="88"/>
      <c r="G29" s="88"/>
      <c r="H29" s="88"/>
    </row>
    <row r="30" spans="1:8" ht="20.5" hidden="1" customHeight="1">
      <c r="A30" s="70"/>
      <c r="B30" s="70"/>
      <c r="C30" s="71" t="s">
        <v>36</v>
      </c>
      <c r="D30" s="89">
        <f>SUM(D28:H29)</f>
        <v>0</v>
      </c>
      <c r="E30" s="90"/>
      <c r="F30" s="90"/>
      <c r="G30" s="90"/>
      <c r="H30" s="90"/>
    </row>
    <row r="31" spans="1:8" ht="12" customHeight="1">
      <c r="A31" s="80"/>
      <c r="B31" s="81"/>
      <c r="C31" s="81"/>
      <c r="D31" s="81"/>
      <c r="E31" s="81"/>
      <c r="F31" s="81"/>
      <c r="G31" s="81"/>
      <c r="H31" s="81"/>
    </row>
    <row r="32" spans="1:8" ht="12.75" customHeight="1">
      <c r="A32" s="78" t="s">
        <v>37</v>
      </c>
      <c r="B32" s="79"/>
      <c r="C32" s="79"/>
      <c r="D32" s="79"/>
      <c r="E32" s="79"/>
      <c r="F32" s="79"/>
      <c r="G32" s="79"/>
      <c r="H32" s="79"/>
    </row>
    <row r="33" spans="1:8" ht="12.75" customHeight="1">
      <c r="A33" s="55"/>
      <c r="B33" s="55"/>
      <c r="C33" s="72" t="s">
        <v>38</v>
      </c>
      <c r="D33" s="55"/>
      <c r="E33" s="55"/>
      <c r="F33" s="55"/>
      <c r="G33" s="55"/>
      <c r="H33" s="55"/>
    </row>
    <row r="34" spans="1:8" ht="12.75" customHeight="1">
      <c r="A34" s="55"/>
      <c r="B34" s="55"/>
      <c r="C34" s="72"/>
      <c r="D34" s="55"/>
      <c r="E34" s="55"/>
      <c r="F34" s="55"/>
      <c r="G34" s="55"/>
      <c r="H34" s="55"/>
    </row>
    <row r="35" spans="1:8" ht="12.75" customHeight="1">
      <c r="A35" s="55"/>
      <c r="B35" s="55"/>
      <c r="C35" s="72" t="s">
        <v>39</v>
      </c>
      <c r="D35" s="55"/>
      <c r="E35" s="55"/>
      <c r="F35" s="55"/>
      <c r="G35" s="55"/>
      <c r="H35" s="55"/>
    </row>
  </sheetData>
  <mergeCells count="10">
    <mergeCell ref="A3:H3"/>
    <mergeCell ref="A2:H2"/>
    <mergeCell ref="A32:H32"/>
    <mergeCell ref="A31:H31"/>
    <mergeCell ref="A4:H4"/>
    <mergeCell ref="A5:H5"/>
    <mergeCell ref="D29:H29"/>
    <mergeCell ref="D30:H30"/>
    <mergeCell ref="A6:H6"/>
    <mergeCell ref="D28:H28"/>
  </mergeCells>
  <pageMargins left="0.60629900000000003" right="0.21259800000000001" top="0.60629900000000003" bottom="0.40944900000000001" header="0.25" footer="0.25"/>
  <pageSetup scale="83" orientation="portrait"/>
  <headerFooter>
    <oddFooter>&amp;C&amp;"Helvetica,Regular"&amp;11&amp;K000000&amp;P/&amp;N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rozpZrizalitVeza-OSSDna2020-VO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Péter Orémus</cp:lastModifiedBy>
  <dcterms:modified xsi:type="dcterms:W3CDTF">2020-06-29T17:58:51Z</dcterms:modified>
</cp:coreProperties>
</file>